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 activeTab="1"/>
  </bookViews>
  <sheets>
    <sheet name="Sheet3" sheetId="3" r:id="rId1"/>
    <sheet name="Sheet4" sheetId="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G24" i="4" l="1"/>
  <c r="G23" i="4"/>
  <c r="G22" i="4"/>
  <c r="G21" i="4"/>
  <c r="G20" i="4"/>
  <c r="G19" i="4"/>
  <c r="G18" i="4"/>
  <c r="G17" i="4"/>
  <c r="G16" i="4"/>
  <c r="G15" i="4"/>
  <c r="G14" i="4"/>
  <c r="G12" i="4"/>
  <c r="G11" i="4"/>
  <c r="G10" i="4"/>
  <c r="G9" i="4"/>
  <c r="F25" i="4"/>
  <c r="D25" i="4"/>
  <c r="C25" i="4"/>
  <c r="B25" i="4"/>
  <c r="G25" i="4" l="1"/>
  <c r="D19" i="3"/>
  <c r="H3" i="3"/>
  <c r="F3" i="3" l="1"/>
  <c r="F5" i="3"/>
  <c r="F10" i="3"/>
  <c r="F14" i="3"/>
  <c r="F18" i="3"/>
  <c r="F6" i="3"/>
  <c r="F11" i="3"/>
  <c r="F15" i="3"/>
  <c r="I9" i="3"/>
  <c r="F7" i="3"/>
  <c r="F12" i="3"/>
  <c r="F16" i="3"/>
  <c r="F4" i="3"/>
  <c r="F8" i="3"/>
  <c r="F13" i="3"/>
  <c r="F17" i="3"/>
  <c r="I5" i="3"/>
  <c r="I13" i="3"/>
  <c r="I17" i="3"/>
  <c r="I6" i="3"/>
  <c r="I10" i="3"/>
  <c r="I14" i="3"/>
  <c r="I18" i="3"/>
  <c r="I7" i="3"/>
  <c r="I11" i="3"/>
  <c r="I15" i="3"/>
  <c r="I8" i="3"/>
  <c r="I12" i="3"/>
  <c r="I16" i="3"/>
  <c r="I4" i="3"/>
  <c r="E19" i="3" l="1"/>
  <c r="I3" i="3"/>
  <c r="F19" i="3"/>
  <c r="I19" i="3"/>
  <c r="H4" i="3"/>
  <c r="H5" i="3"/>
  <c r="H6" i="3"/>
  <c r="H8" i="3"/>
  <c r="H9" i="3"/>
  <c r="H10" i="3"/>
  <c r="H11" i="3"/>
  <c r="H12" i="3"/>
  <c r="H13" i="3"/>
  <c r="H14" i="3"/>
  <c r="H15" i="3"/>
  <c r="H16" i="3"/>
  <c r="H17" i="3"/>
  <c r="H18" i="3"/>
  <c r="G19" i="3" l="1"/>
  <c r="C19" i="3"/>
  <c r="B19" i="3"/>
  <c r="H19" i="3" l="1"/>
</calcChain>
</file>

<file path=xl/sharedStrings.xml><?xml version="1.0" encoding="utf-8"?>
<sst xmlns="http://schemas.openxmlformats.org/spreadsheetml/2006/main" count="86" uniqueCount="31">
  <si>
    <t xml:space="preserve">نام شرکت هواپیمایی </t>
  </si>
  <si>
    <t>تعداد شکایات از عملکرد شرکت</t>
  </si>
  <si>
    <t>تعداد شکایات از عوامل فروش ( آژانس ها )</t>
  </si>
  <si>
    <t>تعداد کل شکایات</t>
  </si>
  <si>
    <t xml:space="preserve">درصد سهم شکایات از کل شرکت ها  </t>
  </si>
  <si>
    <t xml:space="preserve">تعداد شکایات پاسخ داده شده </t>
  </si>
  <si>
    <t xml:space="preserve">درصد سهم شکایات پاسخ داده شده هر شرکت از کل شکایات شرکت </t>
  </si>
  <si>
    <t>آتا</t>
  </si>
  <si>
    <t>آسمان</t>
  </si>
  <si>
    <t>ایران ایر تور</t>
  </si>
  <si>
    <t>پویا</t>
  </si>
  <si>
    <t>ایران ایر</t>
  </si>
  <si>
    <t>تابان</t>
  </si>
  <si>
    <t>زاگرس</t>
  </si>
  <si>
    <t>ساها</t>
  </si>
  <si>
    <t>سپهران</t>
  </si>
  <si>
    <t xml:space="preserve">قشم ایر </t>
  </si>
  <si>
    <t>کارون</t>
  </si>
  <si>
    <t>کاسپین</t>
  </si>
  <si>
    <t>کیش ایر</t>
  </si>
  <si>
    <t>ماهان</t>
  </si>
  <si>
    <t>معراج</t>
  </si>
  <si>
    <t>وارش</t>
  </si>
  <si>
    <t>مجموع</t>
  </si>
  <si>
    <t>جدول پایش و میزان شکایات از عملکرد و خدمات شرکت های هواپیمایی داخلی و عوامل فروش ( آژانس ها ) در سامانه حقوق مسافردردی ماه سال 99</t>
  </si>
  <si>
    <t>تعداد شکایات
از عملکرد شرکت</t>
  </si>
  <si>
    <t xml:space="preserve">تعداد شکایات
پاسخ داده شده </t>
  </si>
  <si>
    <t xml:space="preserve">درصد سهم شکایات پاسخ داده شده
هر شرکت از کل شکایات شرکت </t>
  </si>
  <si>
    <t>تعداد شکایات از
عوامل فروش(آژانس ها)</t>
  </si>
  <si>
    <t xml:space="preserve">درصد سهم شکایات
ازکل شرکت ها  </t>
  </si>
  <si>
    <t>جدول پایش و میزان شکایات از عملکرد و خدمات شرکت های هواپیمایی داخلی و عوامل فروش ( آژانس ها ) در سامانه حقوق مسافردر بهمن ماه سال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</si>
</sst>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6" x14ac:knownFonts="1">
    <font>
      <sz val="11"/>
      <color theme="1"/>
      <name val="Arial"/>
      <family val="2"/>
      <charset val="178"/>
      <scheme val="minor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8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0" fontId="1" fillId="3" borderId="0" xfId="1" applyNumberFormat="1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7F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261204849393825"/>
          <c:y val="6.53808434128800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31684018664333619"/>
          <c:w val="0.81388888888888888"/>
          <c:h val="0.58761592300962384"/>
        </c:manualLayout>
      </c:layout>
      <c:pie3DChart>
        <c:varyColors val="1"/>
        <c:ser>
          <c:idx val="0"/>
          <c:order val="0"/>
          <c:tx>
            <c:strRef>
              <c:f>Sheet4!$B$29</c:f>
              <c:strCache>
                <c:ptCount val="1"/>
                <c:pt idx="0">
                  <c:v>درصد سهم شکایات پاسخ داده شده هر شرکت از کل شکایات شرکت 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93A-4AE9-BEDD-4F9C0C9DDB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93A-4AE9-BEDD-4F9C0C9DDB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93A-4AE9-BEDD-4F9C0C9DDB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93A-4AE9-BEDD-4F9C0C9DDB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93A-4AE9-BEDD-4F9C0C9DDB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93A-4AE9-BEDD-4F9C0C9DDB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93A-4AE9-BEDD-4F9C0C9DDB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93A-4AE9-BEDD-4F9C0C9DDB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93A-4AE9-BEDD-4F9C0C9DDB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93A-4AE9-BEDD-4F9C0C9DDB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93A-4AE9-BEDD-4F9C0C9DDB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93A-4AE9-BEDD-4F9C0C9DDB3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93A-4AE9-BEDD-4F9C0C9DDB3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B93A-4AE9-BEDD-4F9C0C9DDB3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B93A-4AE9-BEDD-4F9C0C9DDB3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B93A-4AE9-BEDD-4F9C0C9DDB31}"/>
              </c:ext>
            </c:extLst>
          </c:dPt>
          <c:dLbls>
            <c:dLbl>
              <c:idx val="0"/>
              <c:layout>
                <c:manualLayout>
                  <c:x val="-2.2222222222222324E-2"/>
                  <c:y val="-5.0925925925925923E-2"/>
                </c:manualLayout>
              </c:layout>
              <c:spPr>
                <a:solidFill>
                  <a:srgbClr val="57F42C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A-4AE9-BEDD-4F9C0C9DDB31}"/>
                </c:ext>
              </c:extLst>
            </c:dLbl>
            <c:dLbl>
              <c:idx val="1"/>
              <c:layout>
                <c:manualLayout>
                  <c:x val="4.4444444444444446E-2"/>
                  <c:y val="-0.115740740740740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67A375-337E-4936-A75F-C8F975BF0A93}" type="CATEGORYNAME">
                      <a:rPr lang="fa-IR">
                        <a:cs typeface="B Nazanin" panose="00000400000000000000" pitchFamily="2" charset="-78"/>
                      </a:rPr>
                      <a:pPr>
                        <a:defRPr sz="1000" b="1" i="0" u="none" strike="noStrike" kern="1200" spc="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fa-IR" baseline="0">
                        <a:cs typeface="B Nazanin" panose="00000400000000000000" pitchFamily="2" charset="-78"/>
                      </a:rPr>
                      <a:t>; </a:t>
                    </a:r>
                    <a:fld id="{029EB098-297B-426A-8CF9-6E7F66F343B9}" type="VALUE">
                      <a:rPr lang="fa-IR" baseline="0">
                        <a:cs typeface="B Nazanin" panose="00000400000000000000" pitchFamily="2" charset="-78"/>
                      </a:rPr>
                      <a:pPr>
                        <a:defRPr sz="1000" b="1" i="0" u="none" strike="noStrike" kern="1200" spc="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[VALUE]</a:t>
                    </a:fld>
                    <a:endParaRPr lang="fa-IR" baseline="0">
                      <a:cs typeface="B Nazanin" panose="00000400000000000000" pitchFamily="2" charset="-78"/>
                    </a:endParaRPr>
                  </a:p>
                </c:rich>
              </c:tx>
              <c:spPr>
                <a:solidFill>
                  <a:srgbClr val="57F42C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93A-4AE9-BEDD-4F9C0C9DDB31}"/>
                </c:ext>
              </c:extLst>
            </c:dLbl>
            <c:dLbl>
              <c:idx val="2"/>
              <c:layout>
                <c:manualLayout>
                  <c:x val="5.2402699662542067E-2"/>
                  <c:y val="-4.0553198759870505E-2"/>
                </c:manualLayout>
              </c:layout>
              <c:spPr>
                <a:solidFill>
                  <a:srgbClr val="57F42C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A-4AE9-BEDD-4F9C0C9DDB31}"/>
                </c:ext>
              </c:extLst>
            </c:dLbl>
            <c:dLbl>
              <c:idx val="3"/>
              <c:layout>
                <c:manualLayout>
                  <c:x val="2.4198396605106635E-2"/>
                  <c:y val="-0.15502467225921704"/>
                </c:manualLayout>
              </c:layout>
              <c:spPr>
                <a:solidFill>
                  <a:srgbClr val="FFFF00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9.6841269841269839E-2"/>
                      <c:h val="6.64705241364280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93A-4AE9-BEDD-4F9C0C9DDB31}"/>
                </c:ext>
              </c:extLst>
            </c:dLbl>
            <c:dLbl>
              <c:idx val="4"/>
              <c:layout>
                <c:manualLayout>
                  <c:x val="8.611111111111111E-2"/>
                  <c:y val="-6.0185185185185182E-2"/>
                </c:manualLayout>
              </c:layout>
              <c:spPr>
                <a:solidFill>
                  <a:srgbClr val="57F42C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3A-4AE9-BEDD-4F9C0C9DDB31}"/>
                </c:ext>
              </c:extLst>
            </c:dLbl>
            <c:dLbl>
              <c:idx val="5"/>
              <c:layout>
                <c:manualLayout>
                  <c:x val="5.2777887139107714E-2"/>
                  <c:y val="0"/>
                </c:manualLayout>
              </c:layout>
              <c:spPr>
                <a:solidFill>
                  <a:srgbClr val="57F42C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3227777777777774"/>
                      <c:h val="7.63888888888888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93A-4AE9-BEDD-4F9C0C9DDB31}"/>
                </c:ext>
              </c:extLst>
            </c:dLbl>
            <c:dLbl>
              <c:idx val="6"/>
              <c:layout>
                <c:manualLayout>
                  <c:x val="8.8888888888888892E-2"/>
                  <c:y val="9.2592592592592553E-3"/>
                </c:manualLayout>
              </c:layout>
              <c:spPr>
                <a:solidFill>
                  <a:srgbClr val="FF0000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5419444444444444"/>
                      <c:h val="5.78703703703703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93A-4AE9-BEDD-4F9C0C9DDB31}"/>
                </c:ext>
              </c:extLst>
            </c:dLbl>
            <c:dLbl>
              <c:idx val="7"/>
              <c:layout>
                <c:manualLayout>
                  <c:x val="9.5507334158481019E-2"/>
                  <c:y val="4.1333048471915837E-2"/>
                </c:manualLayout>
              </c:layout>
              <c:spPr>
                <a:solidFill>
                  <a:schemeClr val="accent2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3A-4AE9-BEDD-4F9C0C9DDB31}"/>
                </c:ext>
              </c:extLst>
            </c:dLbl>
            <c:dLbl>
              <c:idx val="8"/>
              <c:layout>
                <c:manualLayout>
                  <c:x val="0.10555555555555556"/>
                  <c:y val="4.1666666666666664E-2"/>
                </c:manualLayout>
              </c:layout>
              <c:spPr>
                <a:solidFill>
                  <a:srgbClr val="57F42C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3A-4AE9-BEDD-4F9C0C9DDB31}"/>
                </c:ext>
              </c:extLst>
            </c:dLbl>
            <c:dLbl>
              <c:idx val="9"/>
              <c:layout>
                <c:manualLayout>
                  <c:x val="7.2669491525423735E-2"/>
                  <c:y val="5.5320130438240675E-2"/>
                </c:manualLayout>
              </c:layout>
              <c:spPr>
                <a:solidFill>
                  <a:srgbClr val="FFFF00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3A-4AE9-BEDD-4F9C0C9DDB31}"/>
                </c:ext>
              </c:extLst>
            </c:dLbl>
            <c:dLbl>
              <c:idx val="10"/>
              <c:layout>
                <c:manualLayout>
                  <c:x val="2.7777777777777649E-3"/>
                  <c:y val="0.11574074074074074"/>
                </c:manualLayout>
              </c:layout>
              <c:spPr>
                <a:solidFill>
                  <a:srgbClr val="57F42C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3A-4AE9-BEDD-4F9C0C9DDB31}"/>
                </c:ext>
              </c:extLst>
            </c:dLbl>
            <c:dLbl>
              <c:idx val="11"/>
              <c:layout>
                <c:manualLayout>
                  <c:x val="-3.3333333333333333E-2"/>
                  <c:y val="9.7222222222222224E-2"/>
                </c:manualLayout>
              </c:layout>
              <c:spPr>
                <a:solidFill>
                  <a:srgbClr val="57F42C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3A-4AE9-BEDD-4F9C0C9DDB31}"/>
                </c:ext>
              </c:extLst>
            </c:dLbl>
            <c:dLbl>
              <c:idx val="12"/>
              <c:layout>
                <c:manualLayout>
                  <c:x val="-3.0952302837145351E-2"/>
                  <c:y val="6.9944181361938848E-2"/>
                </c:manualLayout>
              </c:layout>
              <c:spPr>
                <a:solidFill>
                  <a:srgbClr val="FFFF00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0308148981377328"/>
                      <c:h val="6.35721810534232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B93A-4AE9-BEDD-4F9C0C9DDB31}"/>
                </c:ext>
              </c:extLst>
            </c:dLbl>
            <c:dLbl>
              <c:idx val="13"/>
              <c:layout>
                <c:manualLayout>
                  <c:x val="-0.12603582788380266"/>
                  <c:y val="4.1666666666666664E-2"/>
                </c:manualLayout>
              </c:layout>
              <c:spPr>
                <a:solidFill>
                  <a:srgbClr val="FFFF00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3A-4AE9-BEDD-4F9C0C9DDB31}"/>
                </c:ext>
              </c:extLst>
            </c:dLbl>
            <c:dLbl>
              <c:idx val="14"/>
              <c:layout>
                <c:manualLayout>
                  <c:x val="-0.13333333333333333"/>
                  <c:y val="-9.2592592592593021E-3"/>
                </c:manualLayout>
              </c:layout>
              <c:spPr>
                <a:solidFill>
                  <a:srgbClr val="FF0000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3A-4AE9-BEDD-4F9C0C9DDB31}"/>
                </c:ext>
              </c:extLst>
            </c:dLbl>
            <c:dLbl>
              <c:idx val="15"/>
              <c:layout>
                <c:manualLayout>
                  <c:x val="-0.24166666666666667"/>
                  <c:y val="-8.3333333333333329E-2"/>
                </c:manualLayout>
              </c:layout>
              <c:spPr>
                <a:solidFill>
                  <a:srgbClr val="57F42C"/>
                </a:solidFill>
                <a:ln w="635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3A-4AE9-BEDD-4F9C0C9DDB31}"/>
                </c:ext>
              </c:extLst>
            </c:dLbl>
            <c:spPr>
              <a:solidFill>
                <a:srgbClr val="57F42C"/>
              </a:solidFill>
              <a:ln>
                <a:solidFill>
                  <a:srgbClr val="FF0000"/>
                </a:solidFill>
              </a:ln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Sheet4!$A$30:$A$45</c:f>
              <c:strCache>
                <c:ptCount val="16"/>
                <c:pt idx="0">
                  <c:v>آتا</c:v>
                </c:pt>
                <c:pt idx="1">
                  <c:v>آسمان</c:v>
                </c:pt>
                <c:pt idx="2">
                  <c:v>ایران ایر تور</c:v>
                </c:pt>
                <c:pt idx="3">
                  <c:v>ایران ایر</c:v>
                </c:pt>
                <c:pt idx="4">
                  <c:v>پویا</c:v>
                </c:pt>
                <c:pt idx="5">
                  <c:v>تابان</c:v>
                </c:pt>
                <c:pt idx="6">
                  <c:v>زاگرس</c:v>
                </c:pt>
                <c:pt idx="7">
                  <c:v>ساها</c:v>
                </c:pt>
                <c:pt idx="8">
                  <c:v>سپهران</c:v>
                </c:pt>
                <c:pt idx="9">
                  <c:v>قشم ایر </c:v>
                </c:pt>
                <c:pt idx="10">
                  <c:v>کارون</c:v>
                </c:pt>
                <c:pt idx="11">
                  <c:v>کاسپین</c:v>
                </c:pt>
                <c:pt idx="12">
                  <c:v>کیش ایر</c:v>
                </c:pt>
                <c:pt idx="13">
                  <c:v>ماهان</c:v>
                </c:pt>
                <c:pt idx="14">
                  <c:v>معراج</c:v>
                </c:pt>
                <c:pt idx="15">
                  <c:v>وارش</c:v>
                </c:pt>
              </c:strCache>
            </c:strRef>
          </c:cat>
          <c:val>
            <c:numRef>
              <c:f>Sheet4!$B$30:$B$45</c:f>
              <c:numCache>
                <c:formatCode>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0.96491228070175439</c:v>
                </c:pt>
                <c:pt idx="4">
                  <c:v>0</c:v>
                </c:pt>
                <c:pt idx="5">
                  <c:v>1</c:v>
                </c:pt>
                <c:pt idx="6">
                  <c:v>0.35</c:v>
                </c:pt>
                <c:pt idx="7">
                  <c:v>0.8</c:v>
                </c:pt>
                <c:pt idx="8">
                  <c:v>1</c:v>
                </c:pt>
                <c:pt idx="9">
                  <c:v>0.97058823529411764</c:v>
                </c:pt>
                <c:pt idx="10">
                  <c:v>1</c:v>
                </c:pt>
                <c:pt idx="11">
                  <c:v>1</c:v>
                </c:pt>
                <c:pt idx="12">
                  <c:v>0.91666666666666663</c:v>
                </c:pt>
                <c:pt idx="13">
                  <c:v>0.89473684210526316</c:v>
                </c:pt>
                <c:pt idx="14">
                  <c:v>0.22222222222222221</c:v>
                </c:pt>
                <c:pt idx="1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B93A-4AE9-BEDD-4F9C0C9DDB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b="1"/>
              <a:t>درصد سهم شکایات از کل شرکت ها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Sheet4!$B$54</c:f>
              <c:strCache>
                <c:ptCount val="1"/>
                <c:pt idx="0">
                  <c:v>درصد سهم شکایات از کل شرکت ها 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E66-4C7E-AF12-EAB137D7D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E66-4C7E-AF12-EAB137D7D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E66-4C7E-AF12-EAB137D7D5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E66-4C7E-AF12-EAB137D7D5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E66-4C7E-AF12-EAB137D7D5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E66-4C7E-AF12-EAB137D7D5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E66-4C7E-AF12-EAB137D7D51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E66-4C7E-AF12-EAB137D7D51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E66-4C7E-AF12-EAB137D7D51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E66-4C7E-AF12-EAB137D7D51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E66-4C7E-AF12-EAB137D7D51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E66-4C7E-AF12-EAB137D7D51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E66-4C7E-AF12-EAB137D7D51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E66-4C7E-AF12-EAB137D7D51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E66-4C7E-AF12-EAB137D7D51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DE66-4C7E-AF12-EAB137D7D51E}"/>
              </c:ext>
            </c:extLst>
          </c:dPt>
          <c:dLbls>
            <c:dLbl>
              <c:idx val="0"/>
              <c:layout>
                <c:manualLayout>
                  <c:x val="4.4444444444444446E-2"/>
                  <c:y val="-3.2407407407407385E-2"/>
                </c:manualLayout>
              </c:layout>
              <c:spPr>
                <a:solidFill>
                  <a:srgbClr val="57F4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66-4C7E-AF12-EAB137D7D51E}"/>
                </c:ext>
              </c:extLst>
            </c:dLbl>
            <c:dLbl>
              <c:idx val="1"/>
              <c:layout>
                <c:manualLayout>
                  <c:x val="5.5555555555555552E-2"/>
                  <c:y val="-6.018518518518521E-2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66-4C7E-AF12-EAB137D7D51E}"/>
                </c:ext>
              </c:extLst>
            </c:dLbl>
            <c:dLbl>
              <c:idx val="2"/>
              <c:layout>
                <c:manualLayout>
                  <c:x val="2.8517110266159697E-2"/>
                  <c:y val="-8.5556530686976915E-3"/>
                </c:manualLayout>
              </c:layout>
              <c:spPr>
                <a:solidFill>
                  <a:srgbClr val="57F4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66-4C7E-AF12-EAB137D7D51E}"/>
                </c:ext>
              </c:extLst>
            </c:dLbl>
            <c:dLbl>
              <c:idx val="3"/>
              <c:layout>
                <c:manualLayout>
                  <c:x val="-9.0643493707773214E-3"/>
                  <c:y val="-0.17988290240025537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66-4C7E-AF12-EAB137D7D51E}"/>
                </c:ext>
              </c:extLst>
            </c:dLbl>
            <c:dLbl>
              <c:idx val="4"/>
              <c:layout>
                <c:manualLayout>
                  <c:x val="0.17955128098416873"/>
                  <c:y val="-3.5612535612535613E-3"/>
                </c:manualLayout>
              </c:layout>
              <c:spPr>
                <a:solidFill>
                  <a:srgbClr val="57F4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66-4C7E-AF12-EAB137D7D51E}"/>
                </c:ext>
              </c:extLst>
            </c:dLbl>
            <c:dLbl>
              <c:idx val="5"/>
              <c:layout>
                <c:manualLayout>
                  <c:x val="0.12981220214873798"/>
                  <c:y val="3.3063097556780031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0529759055369395"/>
                      <c:h val="3.6451865292736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E66-4C7E-AF12-EAB137D7D51E}"/>
                </c:ext>
              </c:extLst>
            </c:dLbl>
            <c:dLbl>
              <c:idx val="6"/>
              <c:layout>
                <c:manualLayout>
                  <c:x val="7.1278123504068869E-2"/>
                  <c:y val="5.59665506927913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66-4C7E-AF12-EAB137D7D51E}"/>
                </c:ext>
              </c:extLst>
            </c:dLbl>
            <c:dLbl>
              <c:idx val="7"/>
              <c:layout>
                <c:manualLayout>
                  <c:x val="-1.1457553006719891E-2"/>
                  <c:y val="6.5171127113384325E-2"/>
                </c:manualLayout>
              </c:layout>
              <c:spPr>
                <a:solidFill>
                  <a:srgbClr val="57F4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66-4C7E-AF12-EAB137D7D51E}"/>
                </c:ext>
              </c:extLst>
            </c:dLbl>
            <c:dLbl>
              <c:idx val="8"/>
              <c:layout>
                <c:manualLayout>
                  <c:x val="-0.10277777777777777"/>
                  <c:y val="4.6296296296296294E-2"/>
                </c:manualLayout>
              </c:layout>
              <c:spPr>
                <a:solidFill>
                  <a:srgbClr val="57F4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66-4C7E-AF12-EAB137D7D51E}"/>
                </c:ext>
              </c:extLst>
            </c:dLbl>
            <c:dLbl>
              <c:idx val="9"/>
              <c:layout>
                <c:manualLayout>
                  <c:x val="-5.3124219673386493E-2"/>
                  <c:y val="6.34301113595368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68D2BE-8F39-4DBA-8BE0-EF710B925282}" type="CATEGORYNAME">
                      <a:rPr lang="fa-IR" u="none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fa-IR" u="none" baseline="0"/>
                      <a:t>؛ </a:t>
                    </a:r>
                    <a:fld id="{CA76F6EB-29B5-437F-902B-3BB3B7CDFDFE}" type="VALUE">
                      <a:rPr lang="fa-IR" u="none" baseline="0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[VALUE]</a:t>
                    </a:fld>
                    <a:endParaRPr lang="fa-IR" u="none" baseline="0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DE66-4C7E-AF12-EAB137D7D51E}"/>
                </c:ext>
              </c:extLst>
            </c:dLbl>
            <c:dLbl>
              <c:idx val="10"/>
              <c:layout>
                <c:manualLayout>
                  <c:x val="-6.7843936932488511E-2"/>
                  <c:y val="8.6975412428626123E-2"/>
                </c:manualLayout>
              </c:layout>
              <c:spPr>
                <a:solidFill>
                  <a:srgbClr val="57F42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E66-4C7E-AF12-EAB137D7D51E}"/>
                </c:ext>
              </c:extLst>
            </c:dLbl>
            <c:dLbl>
              <c:idx val="11"/>
              <c:layout>
                <c:manualLayout>
                  <c:x val="2.7207269243435827E-4"/>
                  <c:y val="-9.83955337617092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E66-4C7E-AF12-EAB137D7D51E}"/>
                </c:ext>
              </c:extLst>
            </c:dLbl>
            <c:dLbl>
              <c:idx val="12"/>
              <c:layout>
                <c:manualLayout>
                  <c:x val="-4.0957783289773765E-2"/>
                  <c:y val="-0.1907248090902217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DE66-4C7E-AF12-EAB137D7D51E}"/>
                </c:ext>
              </c:extLst>
            </c:dLbl>
            <c:dLbl>
              <c:idx val="13"/>
              <c:layout>
                <c:manualLayout>
                  <c:x val="-2.3223481332894241E-2"/>
                  <c:y val="-0.1550152100044392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8.323041725297646E-2"/>
                      <c:h val="3.7269522915247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DE66-4C7E-AF12-EAB137D7D51E}"/>
                </c:ext>
              </c:extLst>
            </c:dLbl>
            <c:dLbl>
              <c:idx val="14"/>
              <c:layout>
                <c:manualLayout>
                  <c:x val="3.3333333333333333E-2"/>
                  <c:y val="-4.1666666666666685E-2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a-I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E66-4C7E-AF12-EAB137D7D51E}"/>
                </c:ext>
              </c:extLst>
            </c:dLbl>
            <c:dLbl>
              <c:idx val="15"/>
              <c:layout>
                <c:manualLayout>
                  <c:x val="0.10000000000000005"/>
                  <c:y val="-4.62962962962963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E66-4C7E-AF12-EAB137D7D51E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a-I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Sheet4!$A$55:$A$70</c:f>
              <c:strCache>
                <c:ptCount val="16"/>
                <c:pt idx="0">
                  <c:v>آتا</c:v>
                </c:pt>
                <c:pt idx="1">
                  <c:v>آسمان</c:v>
                </c:pt>
                <c:pt idx="2">
                  <c:v>ایران ایر تور</c:v>
                </c:pt>
                <c:pt idx="3">
                  <c:v>ایران ایر</c:v>
                </c:pt>
                <c:pt idx="4">
                  <c:v>پویا</c:v>
                </c:pt>
                <c:pt idx="5">
                  <c:v>تابان</c:v>
                </c:pt>
                <c:pt idx="6">
                  <c:v>زاگرس</c:v>
                </c:pt>
                <c:pt idx="7">
                  <c:v>ساها</c:v>
                </c:pt>
                <c:pt idx="8">
                  <c:v>سپهران</c:v>
                </c:pt>
                <c:pt idx="9">
                  <c:v>قشم ایر </c:v>
                </c:pt>
                <c:pt idx="10">
                  <c:v>کارون</c:v>
                </c:pt>
                <c:pt idx="11">
                  <c:v>کاسپین</c:v>
                </c:pt>
                <c:pt idx="12">
                  <c:v>کیش ایر</c:v>
                </c:pt>
                <c:pt idx="13">
                  <c:v>ماهان</c:v>
                </c:pt>
                <c:pt idx="14">
                  <c:v>معراج</c:v>
                </c:pt>
                <c:pt idx="15">
                  <c:v>وارش</c:v>
                </c:pt>
              </c:strCache>
            </c:strRef>
          </c:cat>
          <c:val>
            <c:numRef>
              <c:f>Sheet4!$B$55:$B$70</c:f>
              <c:numCache>
                <c:formatCode>0.00%</c:formatCode>
                <c:ptCount val="16"/>
                <c:pt idx="0">
                  <c:v>1.1904761904761904E-2</c:v>
                </c:pt>
                <c:pt idx="1">
                  <c:v>4.7619047619047616E-2</c:v>
                </c:pt>
                <c:pt idx="2">
                  <c:v>1.5873015873015872E-2</c:v>
                </c:pt>
                <c:pt idx="3">
                  <c:v>0.22619047619047619</c:v>
                </c:pt>
                <c:pt idx="4">
                  <c:v>0</c:v>
                </c:pt>
                <c:pt idx="5">
                  <c:v>7.1428571428571425E-2</c:v>
                </c:pt>
                <c:pt idx="6">
                  <c:v>7.9365079365079361E-2</c:v>
                </c:pt>
                <c:pt idx="7">
                  <c:v>1.984126984126984E-2</c:v>
                </c:pt>
                <c:pt idx="8">
                  <c:v>1.5873015873015872E-2</c:v>
                </c:pt>
                <c:pt idx="9">
                  <c:v>0.13492063492063491</c:v>
                </c:pt>
                <c:pt idx="10">
                  <c:v>1.1904761904761904E-2</c:v>
                </c:pt>
                <c:pt idx="11">
                  <c:v>7.1428571428571425E-2</c:v>
                </c:pt>
                <c:pt idx="12">
                  <c:v>9.5238095238095233E-2</c:v>
                </c:pt>
                <c:pt idx="13">
                  <c:v>7.5396825396825393E-2</c:v>
                </c:pt>
                <c:pt idx="14">
                  <c:v>3.5714285714285712E-2</c:v>
                </c:pt>
                <c:pt idx="15">
                  <c:v>8.7301587301587297E-2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DE66-4C7E-AF12-EAB137D7D51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26</xdr:row>
      <xdr:rowOff>0</xdr:rowOff>
    </xdr:from>
    <xdr:to>
      <xdr:col>8</xdr:col>
      <xdr:colOff>30480</xdr:colOff>
      <xdr:row>46</xdr:row>
      <xdr:rowOff>83820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24765</xdr:colOff>
      <xdr:row>51</xdr:row>
      <xdr:rowOff>36195</xdr:rowOff>
    </xdr:from>
    <xdr:to>
      <xdr:col>8</xdr:col>
      <xdr:colOff>40005</xdr:colOff>
      <xdr:row>69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workbookViewId="0">
      <selection activeCell="E22" sqref="E22"/>
    </sheetView>
  </sheetViews>
  <sheetFormatPr defaultRowHeight="14.25" x14ac:dyDescent="0.2"/>
  <cols>
    <col min="1" max="1" width="13.25" customWidth="1"/>
    <col min="2" max="2" width="13.875" customWidth="1"/>
    <col min="3" max="3" width="17.375" customWidth="1"/>
    <col min="5" max="5" width="13.25" bestFit="1" customWidth="1"/>
    <col min="6" max="6" width="13.25" customWidth="1"/>
    <col min="7" max="7" width="11.125" bestFit="1" customWidth="1"/>
    <col min="8" max="8" width="23.875" bestFit="1" customWidth="1"/>
  </cols>
  <sheetData>
    <row r="1" spans="1:9" ht="21" customHeight="1" x14ac:dyDescent="0.2">
      <c r="A1" s="11" t="s">
        <v>24</v>
      </c>
      <c r="B1" s="11"/>
      <c r="C1" s="11"/>
      <c r="D1" s="11"/>
      <c r="E1" s="11"/>
      <c r="F1" s="11"/>
      <c r="G1" s="11"/>
      <c r="H1" s="11"/>
      <c r="I1" s="11"/>
    </row>
    <row r="2" spans="1:9" ht="39" x14ac:dyDescent="0.2">
      <c r="A2" s="3" t="s">
        <v>0</v>
      </c>
      <c r="B2" s="3" t="s">
        <v>25</v>
      </c>
      <c r="C2" s="3" t="s">
        <v>28</v>
      </c>
      <c r="D2" s="3" t="s">
        <v>3</v>
      </c>
      <c r="E2" s="3" t="s">
        <v>29</v>
      </c>
      <c r="F2" s="3"/>
      <c r="G2" s="3" t="s">
        <v>26</v>
      </c>
      <c r="H2" s="3" t="s">
        <v>27</v>
      </c>
    </row>
    <row r="3" spans="1:9" ht="19.5" x14ac:dyDescent="0.2">
      <c r="A3" s="2" t="s">
        <v>7</v>
      </c>
      <c r="B3" s="1">
        <v>3</v>
      </c>
      <c r="C3" s="1">
        <v>0</v>
      </c>
      <c r="D3" s="1">
        <v>3</v>
      </c>
      <c r="E3" s="5">
        <f>D3/$D$19</f>
        <v>1.1904761904761904E-2</v>
      </c>
      <c r="F3" s="6">
        <f>D3/$D$19</f>
        <v>1.1904761904761904E-2</v>
      </c>
      <c r="G3" s="1">
        <v>3</v>
      </c>
      <c r="H3" s="4">
        <f>G3/D3</f>
        <v>1</v>
      </c>
      <c r="I3" s="6">
        <f>ROUND(E3,4)</f>
        <v>1.1900000000000001E-2</v>
      </c>
    </row>
    <row r="4" spans="1:9" ht="19.5" x14ac:dyDescent="0.2">
      <c r="A4" s="2" t="s">
        <v>8</v>
      </c>
      <c r="B4" s="1">
        <v>10</v>
      </c>
      <c r="C4" s="1">
        <v>2</v>
      </c>
      <c r="D4" s="1">
        <v>12</v>
      </c>
      <c r="E4" s="5">
        <f t="shared" ref="E4:E17" si="0">D4/$D$19</f>
        <v>4.7619047619047616E-2</v>
      </c>
      <c r="F4" s="6">
        <f t="shared" ref="F4:F18" si="1">D4/$D$19</f>
        <v>4.7619047619047616E-2</v>
      </c>
      <c r="G4" s="1">
        <v>12</v>
      </c>
      <c r="H4" s="4">
        <f>G4/D4</f>
        <v>1</v>
      </c>
      <c r="I4" s="6">
        <f>ROUND(E4,4)</f>
        <v>4.7600000000000003E-2</v>
      </c>
    </row>
    <row r="5" spans="1:9" ht="19.5" x14ac:dyDescent="0.2">
      <c r="A5" s="2" t="s">
        <v>9</v>
      </c>
      <c r="B5" s="1">
        <v>4</v>
      </c>
      <c r="C5" s="1">
        <v>0</v>
      </c>
      <c r="D5" s="1">
        <v>4</v>
      </c>
      <c r="E5" s="5">
        <f t="shared" si="0"/>
        <v>1.5873015873015872E-2</v>
      </c>
      <c r="F5" s="6">
        <f t="shared" si="1"/>
        <v>1.5873015873015872E-2</v>
      </c>
      <c r="G5" s="1">
        <v>4</v>
      </c>
      <c r="H5" s="4">
        <f>G5/D5</f>
        <v>1</v>
      </c>
      <c r="I5" s="6">
        <f>ROUND(E5,4)-0.0001</f>
        <v>1.5800000000000002E-2</v>
      </c>
    </row>
    <row r="6" spans="1:9" ht="19.5" x14ac:dyDescent="0.2">
      <c r="A6" s="2" t="s">
        <v>11</v>
      </c>
      <c r="B6" s="1">
        <v>48</v>
      </c>
      <c r="C6" s="1">
        <v>9</v>
      </c>
      <c r="D6" s="1">
        <v>57</v>
      </c>
      <c r="E6" s="5">
        <f t="shared" si="0"/>
        <v>0.22619047619047619</v>
      </c>
      <c r="F6" s="6">
        <f t="shared" si="1"/>
        <v>0.22619047619047619</v>
      </c>
      <c r="G6" s="1">
        <v>55</v>
      </c>
      <c r="H6" s="4">
        <f>G6/D6</f>
        <v>0.96491228070175439</v>
      </c>
      <c r="I6" s="6">
        <f>ROUND(E6,4)</f>
        <v>0.22620000000000001</v>
      </c>
    </row>
    <row r="7" spans="1:9" ht="19.5" x14ac:dyDescent="0.2">
      <c r="A7" s="2" t="s">
        <v>10</v>
      </c>
      <c r="B7" s="1">
        <v>0</v>
      </c>
      <c r="C7" s="1">
        <v>0</v>
      </c>
      <c r="D7" s="1">
        <v>0</v>
      </c>
      <c r="E7" s="5">
        <f t="shared" si="0"/>
        <v>0</v>
      </c>
      <c r="F7" s="6">
        <f t="shared" si="1"/>
        <v>0</v>
      </c>
      <c r="G7" s="1">
        <v>0</v>
      </c>
      <c r="H7" s="4">
        <v>0</v>
      </c>
      <c r="I7" s="6">
        <f>ROUND(E7,4)</f>
        <v>0</v>
      </c>
    </row>
    <row r="8" spans="1:9" ht="19.5" x14ac:dyDescent="0.2">
      <c r="A8" s="2" t="s">
        <v>12</v>
      </c>
      <c r="B8" s="1">
        <v>17</v>
      </c>
      <c r="C8" s="1">
        <v>1</v>
      </c>
      <c r="D8" s="1">
        <v>18</v>
      </c>
      <c r="E8" s="5">
        <f t="shared" si="0"/>
        <v>7.1428571428571425E-2</v>
      </c>
      <c r="F8" s="6">
        <f t="shared" si="1"/>
        <v>7.1428571428571425E-2</v>
      </c>
      <c r="G8" s="1">
        <v>18</v>
      </c>
      <c r="H8" s="4">
        <f t="shared" ref="H8:H19" si="2">G8/D8</f>
        <v>1</v>
      </c>
      <c r="I8" s="6">
        <f>ROUND(E8,4)</f>
        <v>7.1400000000000005E-2</v>
      </c>
    </row>
    <row r="9" spans="1:9" ht="19.5" x14ac:dyDescent="0.2">
      <c r="A9" s="2" t="s">
        <v>13</v>
      </c>
      <c r="B9" s="1">
        <v>18</v>
      </c>
      <c r="C9" s="1">
        <v>2</v>
      </c>
      <c r="D9" s="1">
        <v>20</v>
      </c>
      <c r="E9" s="5">
        <f t="shared" si="0"/>
        <v>7.9365079365079361E-2</v>
      </c>
      <c r="F9" s="6">
        <v>4.2452999999999998E-2</v>
      </c>
      <c r="G9" s="1">
        <v>7</v>
      </c>
      <c r="H9" s="4">
        <f t="shared" si="2"/>
        <v>0.35</v>
      </c>
      <c r="I9" s="6">
        <f>ROUND(E9,4)-0.0001</f>
        <v>7.9299999999999995E-2</v>
      </c>
    </row>
    <row r="10" spans="1:9" ht="19.5" x14ac:dyDescent="0.2">
      <c r="A10" s="2" t="s">
        <v>14</v>
      </c>
      <c r="B10" s="1">
        <v>5</v>
      </c>
      <c r="C10" s="1">
        <v>0</v>
      </c>
      <c r="D10" s="1">
        <v>5</v>
      </c>
      <c r="E10" s="5">
        <f t="shared" si="0"/>
        <v>1.984126984126984E-2</v>
      </c>
      <c r="F10" s="6">
        <f t="shared" si="1"/>
        <v>1.984126984126984E-2</v>
      </c>
      <c r="G10" s="1">
        <v>4</v>
      </c>
      <c r="H10" s="4">
        <f t="shared" si="2"/>
        <v>0.8</v>
      </c>
      <c r="I10" s="6">
        <f t="shared" ref="I10:I18" si="3">ROUND(E10,4)</f>
        <v>1.9800000000000002E-2</v>
      </c>
    </row>
    <row r="11" spans="1:9" ht="19.5" x14ac:dyDescent="0.2">
      <c r="A11" s="2" t="s">
        <v>15</v>
      </c>
      <c r="B11" s="1">
        <v>4</v>
      </c>
      <c r="C11" s="1">
        <v>0</v>
      </c>
      <c r="D11" s="1">
        <v>4</v>
      </c>
      <c r="E11" s="5">
        <f t="shared" si="0"/>
        <v>1.5873015873015872E-2</v>
      </c>
      <c r="F11" s="6">
        <f t="shared" si="1"/>
        <v>1.5873015873015872E-2</v>
      </c>
      <c r="G11" s="1">
        <v>4</v>
      </c>
      <c r="H11" s="4">
        <f t="shared" si="2"/>
        <v>1</v>
      </c>
      <c r="I11" s="6">
        <f t="shared" si="3"/>
        <v>1.5900000000000001E-2</v>
      </c>
    </row>
    <row r="12" spans="1:9" ht="19.5" x14ac:dyDescent="0.2">
      <c r="A12" s="2" t="s">
        <v>16</v>
      </c>
      <c r="B12" s="1">
        <v>31</v>
      </c>
      <c r="C12" s="1">
        <v>3</v>
      </c>
      <c r="D12" s="1">
        <v>34</v>
      </c>
      <c r="E12" s="5">
        <f t="shared" si="0"/>
        <v>0.13492063492063491</v>
      </c>
      <c r="F12" s="6">
        <f t="shared" si="1"/>
        <v>0.13492063492063491</v>
      </c>
      <c r="G12" s="1">
        <v>33</v>
      </c>
      <c r="H12" s="4">
        <f t="shared" si="2"/>
        <v>0.97058823529411764</v>
      </c>
      <c r="I12" s="6">
        <f t="shared" si="3"/>
        <v>0.13489999999999999</v>
      </c>
    </row>
    <row r="13" spans="1:9" ht="19.5" x14ac:dyDescent="0.2">
      <c r="A13" s="2" t="s">
        <v>17</v>
      </c>
      <c r="B13" s="1">
        <v>3</v>
      </c>
      <c r="C13" s="1">
        <v>0</v>
      </c>
      <c r="D13" s="1">
        <v>3</v>
      </c>
      <c r="E13" s="5">
        <f t="shared" si="0"/>
        <v>1.1904761904761904E-2</v>
      </c>
      <c r="F13" s="6">
        <f t="shared" si="1"/>
        <v>1.1904761904761904E-2</v>
      </c>
      <c r="G13" s="1">
        <v>3</v>
      </c>
      <c r="H13" s="4">
        <f t="shared" si="2"/>
        <v>1</v>
      </c>
      <c r="I13" s="6">
        <f t="shared" si="3"/>
        <v>1.1900000000000001E-2</v>
      </c>
    </row>
    <row r="14" spans="1:9" ht="19.5" x14ac:dyDescent="0.2">
      <c r="A14" s="2" t="s">
        <v>18</v>
      </c>
      <c r="B14" s="1">
        <v>16</v>
      </c>
      <c r="C14" s="1">
        <v>2</v>
      </c>
      <c r="D14" s="1">
        <v>18</v>
      </c>
      <c r="E14" s="5">
        <f t="shared" si="0"/>
        <v>7.1428571428571425E-2</v>
      </c>
      <c r="F14" s="6">
        <f t="shared" si="1"/>
        <v>7.1428571428571425E-2</v>
      </c>
      <c r="G14" s="1">
        <v>18</v>
      </c>
      <c r="H14" s="4">
        <f t="shared" si="2"/>
        <v>1</v>
      </c>
      <c r="I14" s="6">
        <f t="shared" si="3"/>
        <v>7.1400000000000005E-2</v>
      </c>
    </row>
    <row r="15" spans="1:9" ht="19.5" x14ac:dyDescent="0.2">
      <c r="A15" s="2" t="s">
        <v>19</v>
      </c>
      <c r="B15" s="1">
        <v>22</v>
      </c>
      <c r="C15" s="1">
        <v>2</v>
      </c>
      <c r="D15" s="1">
        <v>24</v>
      </c>
      <c r="E15" s="5">
        <f t="shared" si="0"/>
        <v>9.5238095238095233E-2</v>
      </c>
      <c r="F15" s="6">
        <f t="shared" si="1"/>
        <v>9.5238095238095233E-2</v>
      </c>
      <c r="G15" s="1">
        <v>22</v>
      </c>
      <c r="H15" s="4">
        <f t="shared" si="2"/>
        <v>0.91666666666666663</v>
      </c>
      <c r="I15" s="6">
        <f t="shared" si="3"/>
        <v>9.5200000000000007E-2</v>
      </c>
    </row>
    <row r="16" spans="1:9" ht="19.5" x14ac:dyDescent="0.2">
      <c r="A16" s="2" t="s">
        <v>20</v>
      </c>
      <c r="B16" s="1">
        <v>15</v>
      </c>
      <c r="C16" s="1">
        <v>4</v>
      </c>
      <c r="D16" s="1">
        <v>19</v>
      </c>
      <c r="E16" s="5">
        <f t="shared" si="0"/>
        <v>7.5396825396825393E-2</v>
      </c>
      <c r="F16" s="6">
        <f t="shared" si="1"/>
        <v>7.5396825396825393E-2</v>
      </c>
      <c r="G16" s="1">
        <v>17</v>
      </c>
      <c r="H16" s="4">
        <f t="shared" si="2"/>
        <v>0.89473684210526316</v>
      </c>
      <c r="I16" s="6">
        <f t="shared" si="3"/>
        <v>7.5399999999999995E-2</v>
      </c>
    </row>
    <row r="17" spans="1:9" ht="19.5" x14ac:dyDescent="0.2">
      <c r="A17" s="2" t="s">
        <v>21</v>
      </c>
      <c r="B17" s="1">
        <v>4</v>
      </c>
      <c r="C17" s="1">
        <v>5</v>
      </c>
      <c r="D17" s="1">
        <v>9</v>
      </c>
      <c r="E17" s="5">
        <f t="shared" si="0"/>
        <v>3.5714285714285712E-2</v>
      </c>
      <c r="F17" s="6">
        <f t="shared" si="1"/>
        <v>3.5714285714285712E-2</v>
      </c>
      <c r="G17" s="1">
        <v>2</v>
      </c>
      <c r="H17" s="4">
        <f t="shared" si="2"/>
        <v>0.22222222222222221</v>
      </c>
      <c r="I17" s="6">
        <f t="shared" si="3"/>
        <v>3.5700000000000003E-2</v>
      </c>
    </row>
    <row r="18" spans="1:9" ht="19.5" x14ac:dyDescent="0.2">
      <c r="A18" s="2" t="s">
        <v>22</v>
      </c>
      <c r="B18" s="1">
        <v>22</v>
      </c>
      <c r="C18" s="1">
        <v>0</v>
      </c>
      <c r="D18" s="1">
        <v>22</v>
      </c>
      <c r="E18" s="5">
        <f>D18/$D$19</f>
        <v>8.7301587301587297E-2</v>
      </c>
      <c r="F18" s="6">
        <f t="shared" si="1"/>
        <v>8.7301587301587297E-2</v>
      </c>
      <c r="G18" s="1">
        <v>22</v>
      </c>
      <c r="H18" s="4">
        <f t="shared" si="2"/>
        <v>1</v>
      </c>
      <c r="I18" s="6">
        <f t="shared" si="3"/>
        <v>8.7300000000000003E-2</v>
      </c>
    </row>
    <row r="19" spans="1:9" ht="19.5" x14ac:dyDescent="0.2">
      <c r="A19" s="1" t="s">
        <v>23</v>
      </c>
      <c r="B19" s="1">
        <f>SUM(B3:B18)</f>
        <v>222</v>
      </c>
      <c r="C19" s="1">
        <f t="shared" ref="C19:G19" si="4">SUM(C3:C18)</f>
        <v>30</v>
      </c>
      <c r="D19" s="1">
        <f>SUM(D3:D18)</f>
        <v>252</v>
      </c>
      <c r="E19" s="5">
        <f>SUM(E3:E18)</f>
        <v>0.99999999999999989</v>
      </c>
      <c r="F19" s="5">
        <f>SUM(F3:F18)</f>
        <v>0.96308792063492055</v>
      </c>
      <c r="G19" s="1">
        <f t="shared" si="4"/>
        <v>224</v>
      </c>
      <c r="H19" s="4">
        <f t="shared" si="2"/>
        <v>0.88888888888888884</v>
      </c>
      <c r="I19" s="6">
        <f>SUM(I3:I18)</f>
        <v>0.99970000000000014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1"/>
  <sheetViews>
    <sheetView rightToLeft="1" tabSelected="1" workbookViewId="0">
      <selection activeCell="C51" sqref="C51"/>
    </sheetView>
  </sheetViews>
  <sheetFormatPr defaultRowHeight="14.25" x14ac:dyDescent="0.2"/>
  <cols>
    <col min="1" max="1" width="8.875" customWidth="1"/>
    <col min="2" max="2" width="12.375" customWidth="1"/>
    <col min="3" max="3" width="17.25" customWidth="1"/>
    <col min="4" max="4" width="9.875" customWidth="1"/>
    <col min="5" max="5" width="14.625" customWidth="1"/>
    <col min="6" max="6" width="13.25" customWidth="1"/>
    <col min="7" max="7" width="41" customWidth="1"/>
  </cols>
  <sheetData>
    <row r="4" spans="1:12" ht="21" customHeight="1" x14ac:dyDescent="0.2"/>
    <row r="5" spans="1:12" ht="19.5" x14ac:dyDescent="0.2">
      <c r="K5" s="3"/>
      <c r="L5" s="3"/>
    </row>
    <row r="6" spans="1:12" ht="19.5" x14ac:dyDescent="0.2">
      <c r="K6" s="2"/>
      <c r="L6" s="4"/>
    </row>
    <row r="7" spans="1:12" ht="21" customHeight="1" x14ac:dyDescent="0.2">
      <c r="A7" s="11" t="s">
        <v>30</v>
      </c>
      <c r="B7" s="11"/>
      <c r="C7" s="11"/>
      <c r="D7" s="11"/>
      <c r="E7" s="11"/>
      <c r="F7" s="11"/>
      <c r="G7" s="11"/>
      <c r="K7" s="2"/>
      <c r="L7" s="4"/>
    </row>
    <row r="8" spans="1:12" ht="39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K8" s="2"/>
      <c r="L8" s="4"/>
    </row>
    <row r="9" spans="1:12" ht="19.5" x14ac:dyDescent="0.2">
      <c r="A9" s="2" t="s">
        <v>7</v>
      </c>
      <c r="B9" s="1">
        <v>3</v>
      </c>
      <c r="C9" s="1">
        <v>0</v>
      </c>
      <c r="D9" s="1">
        <v>3</v>
      </c>
      <c r="E9" s="5">
        <v>1.1904761904761904E-2</v>
      </c>
      <c r="F9" s="1">
        <v>3</v>
      </c>
      <c r="G9" s="4">
        <f>F9/D9</f>
        <v>1</v>
      </c>
      <c r="K9" s="2"/>
      <c r="L9" s="4"/>
    </row>
    <row r="10" spans="1:12" ht="19.5" x14ac:dyDescent="0.2">
      <c r="A10" s="2" t="s">
        <v>8</v>
      </c>
      <c r="B10" s="1">
        <v>10</v>
      </c>
      <c r="C10" s="1">
        <v>2</v>
      </c>
      <c r="D10" s="1">
        <v>12</v>
      </c>
      <c r="E10" s="5">
        <v>4.7619047619047616E-2</v>
      </c>
      <c r="F10" s="1">
        <v>12</v>
      </c>
      <c r="G10" s="4">
        <f t="shared" ref="G10:G25" si="0">F10/D10</f>
        <v>1</v>
      </c>
      <c r="K10" s="2"/>
      <c r="L10" s="4"/>
    </row>
    <row r="11" spans="1:12" ht="19.5" x14ac:dyDescent="0.2">
      <c r="A11" s="2" t="s">
        <v>9</v>
      </c>
      <c r="B11" s="1">
        <v>4</v>
      </c>
      <c r="C11" s="1">
        <v>0</v>
      </c>
      <c r="D11" s="1">
        <v>4</v>
      </c>
      <c r="E11" s="5">
        <v>1.5873015873015872E-2</v>
      </c>
      <c r="F11" s="1">
        <v>4</v>
      </c>
      <c r="G11" s="4">
        <f t="shared" si="0"/>
        <v>1</v>
      </c>
      <c r="K11" s="2"/>
      <c r="L11" s="4"/>
    </row>
    <row r="12" spans="1:12" ht="19.5" x14ac:dyDescent="0.2">
      <c r="A12" s="2" t="s">
        <v>11</v>
      </c>
      <c r="B12" s="1">
        <v>48</v>
      </c>
      <c r="C12" s="1">
        <v>9</v>
      </c>
      <c r="D12" s="1">
        <v>57</v>
      </c>
      <c r="E12" s="5">
        <v>0.22619047619047619</v>
      </c>
      <c r="F12" s="1">
        <v>55</v>
      </c>
      <c r="G12" s="4">
        <f t="shared" si="0"/>
        <v>0.96491228070175439</v>
      </c>
      <c r="K12" s="2"/>
      <c r="L12" s="4"/>
    </row>
    <row r="13" spans="1:12" ht="19.5" x14ac:dyDescent="0.2">
      <c r="A13" s="2" t="s">
        <v>10</v>
      </c>
      <c r="B13" s="1">
        <v>0</v>
      </c>
      <c r="C13" s="1">
        <v>0</v>
      </c>
      <c r="D13" s="1">
        <v>0</v>
      </c>
      <c r="E13" s="5">
        <v>0</v>
      </c>
      <c r="F13" s="1">
        <v>0</v>
      </c>
      <c r="G13" s="4">
        <v>0</v>
      </c>
      <c r="K13" s="2"/>
      <c r="L13" s="4"/>
    </row>
    <row r="14" spans="1:12" ht="19.5" x14ac:dyDescent="0.2">
      <c r="A14" s="2" t="s">
        <v>12</v>
      </c>
      <c r="B14" s="1">
        <v>17</v>
      </c>
      <c r="C14" s="1">
        <v>1</v>
      </c>
      <c r="D14" s="1">
        <v>18</v>
      </c>
      <c r="E14" s="5">
        <v>7.1428571428571425E-2</v>
      </c>
      <c r="F14" s="1">
        <v>18</v>
      </c>
      <c r="G14" s="4">
        <f t="shared" si="0"/>
        <v>1</v>
      </c>
      <c r="K14" s="2"/>
      <c r="L14" s="4"/>
    </row>
    <row r="15" spans="1:12" ht="19.5" x14ac:dyDescent="0.2">
      <c r="A15" s="2" t="s">
        <v>13</v>
      </c>
      <c r="B15" s="1">
        <v>18</v>
      </c>
      <c r="C15" s="1">
        <v>2</v>
      </c>
      <c r="D15" s="1">
        <v>20</v>
      </c>
      <c r="E15" s="5">
        <v>7.9365079365079361E-2</v>
      </c>
      <c r="F15" s="1">
        <v>7</v>
      </c>
      <c r="G15" s="4">
        <f t="shared" si="0"/>
        <v>0.35</v>
      </c>
      <c r="K15" s="2"/>
      <c r="L15" s="4"/>
    </row>
    <row r="16" spans="1:12" ht="19.5" x14ac:dyDescent="0.2">
      <c r="A16" s="2" t="s">
        <v>14</v>
      </c>
      <c r="B16" s="1">
        <v>5</v>
      </c>
      <c r="C16" s="1">
        <v>0</v>
      </c>
      <c r="D16" s="1">
        <v>5</v>
      </c>
      <c r="E16" s="5">
        <v>1.984126984126984E-2</v>
      </c>
      <c r="F16" s="1">
        <v>4</v>
      </c>
      <c r="G16" s="4">
        <f t="shared" si="0"/>
        <v>0.8</v>
      </c>
      <c r="K16" s="2"/>
      <c r="L16" s="4"/>
    </row>
    <row r="17" spans="1:12" ht="19.5" x14ac:dyDescent="0.2">
      <c r="A17" s="2" t="s">
        <v>15</v>
      </c>
      <c r="B17" s="1">
        <v>4</v>
      </c>
      <c r="C17" s="1">
        <v>0</v>
      </c>
      <c r="D17" s="1">
        <v>4</v>
      </c>
      <c r="E17" s="5">
        <v>1.5873015873015872E-2</v>
      </c>
      <c r="F17" s="1">
        <v>4</v>
      </c>
      <c r="G17" s="4">
        <f t="shared" si="0"/>
        <v>1</v>
      </c>
      <c r="K17" s="2"/>
      <c r="L17" s="4"/>
    </row>
    <row r="18" spans="1:12" ht="19.5" x14ac:dyDescent="0.2">
      <c r="A18" s="2" t="s">
        <v>16</v>
      </c>
      <c r="B18" s="1">
        <v>31</v>
      </c>
      <c r="C18" s="1">
        <v>3</v>
      </c>
      <c r="D18" s="1">
        <v>34</v>
      </c>
      <c r="E18" s="5">
        <v>0.13492063492063491</v>
      </c>
      <c r="F18" s="1">
        <v>33</v>
      </c>
      <c r="G18" s="4">
        <f t="shared" si="0"/>
        <v>0.97058823529411764</v>
      </c>
      <c r="K18" s="2"/>
      <c r="L18" s="4"/>
    </row>
    <row r="19" spans="1:12" ht="19.5" x14ac:dyDescent="0.2">
      <c r="A19" s="2" t="s">
        <v>17</v>
      </c>
      <c r="B19" s="1">
        <v>3</v>
      </c>
      <c r="C19" s="1">
        <v>0</v>
      </c>
      <c r="D19" s="1">
        <v>3</v>
      </c>
      <c r="E19" s="5">
        <v>1.1904761904761904E-2</v>
      </c>
      <c r="F19" s="1">
        <v>3</v>
      </c>
      <c r="G19" s="4">
        <f t="shared" si="0"/>
        <v>1</v>
      </c>
      <c r="K19" s="2"/>
      <c r="L19" s="4"/>
    </row>
    <row r="20" spans="1:12" ht="19.5" x14ac:dyDescent="0.2">
      <c r="A20" s="2" t="s">
        <v>18</v>
      </c>
      <c r="B20" s="1">
        <v>16</v>
      </c>
      <c r="C20" s="1">
        <v>2</v>
      </c>
      <c r="D20" s="1">
        <v>18</v>
      </c>
      <c r="E20" s="5">
        <v>7.1428571428571425E-2</v>
      </c>
      <c r="F20" s="1">
        <v>18</v>
      </c>
      <c r="G20" s="4">
        <f t="shared" si="0"/>
        <v>1</v>
      </c>
      <c r="K20" s="2"/>
      <c r="L20" s="4"/>
    </row>
    <row r="21" spans="1:12" ht="19.5" x14ac:dyDescent="0.2">
      <c r="A21" s="2" t="s">
        <v>19</v>
      </c>
      <c r="B21" s="1">
        <v>22</v>
      </c>
      <c r="C21" s="1">
        <v>2</v>
      </c>
      <c r="D21" s="1">
        <v>24</v>
      </c>
      <c r="E21" s="5">
        <v>9.5238095238095233E-2</v>
      </c>
      <c r="F21" s="1">
        <v>22</v>
      </c>
      <c r="G21" s="4">
        <f t="shared" si="0"/>
        <v>0.91666666666666663</v>
      </c>
      <c r="K21" s="2"/>
      <c r="L21" s="4"/>
    </row>
    <row r="22" spans="1:12" ht="19.5" x14ac:dyDescent="0.2">
      <c r="A22" s="2" t="s">
        <v>20</v>
      </c>
      <c r="B22" s="1">
        <v>15</v>
      </c>
      <c r="C22" s="1">
        <v>4</v>
      </c>
      <c r="D22" s="1">
        <v>19</v>
      </c>
      <c r="E22" s="5">
        <v>7.5396825396825393E-2</v>
      </c>
      <c r="F22" s="1">
        <v>17</v>
      </c>
      <c r="G22" s="4">
        <f t="shared" si="0"/>
        <v>0.89473684210526316</v>
      </c>
    </row>
    <row r="23" spans="1:12" ht="19.5" x14ac:dyDescent="0.2">
      <c r="A23" s="2" t="s">
        <v>21</v>
      </c>
      <c r="B23" s="1">
        <v>4</v>
      </c>
      <c r="C23" s="1">
        <v>5</v>
      </c>
      <c r="D23" s="1">
        <v>9</v>
      </c>
      <c r="E23" s="5">
        <v>3.5714285714285712E-2</v>
      </c>
      <c r="F23" s="1">
        <v>2</v>
      </c>
      <c r="G23" s="4">
        <f t="shared" si="0"/>
        <v>0.22222222222222221</v>
      </c>
    </row>
    <row r="24" spans="1:12" ht="19.5" x14ac:dyDescent="0.2">
      <c r="A24" s="2" t="s">
        <v>22</v>
      </c>
      <c r="B24" s="1">
        <v>22</v>
      </c>
      <c r="C24" s="1">
        <v>0</v>
      </c>
      <c r="D24" s="1">
        <v>22</v>
      </c>
      <c r="E24" s="5">
        <v>8.7301587301587297E-2</v>
      </c>
      <c r="F24" s="1">
        <v>22</v>
      </c>
      <c r="G24" s="4">
        <f t="shared" si="0"/>
        <v>1</v>
      </c>
    </row>
    <row r="25" spans="1:12" ht="19.5" x14ac:dyDescent="0.2">
      <c r="A25" s="8" t="s">
        <v>23</v>
      </c>
      <c r="B25" s="8">
        <f>SUM(B9:B24)</f>
        <v>222</v>
      </c>
      <c r="C25" s="8">
        <f t="shared" ref="C25" si="1">SUM(C9:C24)</f>
        <v>30</v>
      </c>
      <c r="D25" s="8">
        <f>SUM(D9:D24)</f>
        <v>252</v>
      </c>
      <c r="E25" s="9">
        <v>1</v>
      </c>
      <c r="F25" s="8">
        <f t="shared" ref="F25" si="2">SUM(F9:F24)</f>
        <v>224</v>
      </c>
      <c r="G25" s="10">
        <f t="shared" si="0"/>
        <v>0.88888888888888884</v>
      </c>
    </row>
    <row r="29" spans="1:12" ht="97.5" x14ac:dyDescent="0.2">
      <c r="A29" s="3" t="s">
        <v>0</v>
      </c>
      <c r="B29" s="3" t="s">
        <v>6</v>
      </c>
    </row>
    <row r="30" spans="1:12" ht="19.5" x14ac:dyDescent="0.2">
      <c r="A30" s="2" t="s">
        <v>7</v>
      </c>
      <c r="B30" s="4">
        <v>1</v>
      </c>
    </row>
    <row r="31" spans="1:12" ht="19.5" x14ac:dyDescent="0.2">
      <c r="A31" s="2" t="s">
        <v>8</v>
      </c>
      <c r="B31" s="4">
        <v>1</v>
      </c>
    </row>
    <row r="32" spans="1:12" ht="19.5" x14ac:dyDescent="0.2">
      <c r="A32" s="2" t="s">
        <v>9</v>
      </c>
      <c r="B32" s="4">
        <v>1</v>
      </c>
    </row>
    <row r="33" spans="1:2" ht="19.5" x14ac:dyDescent="0.2">
      <c r="A33" s="2" t="s">
        <v>11</v>
      </c>
      <c r="B33" s="4">
        <v>0.96491228070175439</v>
      </c>
    </row>
    <row r="34" spans="1:2" ht="19.5" x14ac:dyDescent="0.2">
      <c r="A34" s="2" t="s">
        <v>10</v>
      </c>
      <c r="B34" s="4">
        <v>0</v>
      </c>
    </row>
    <row r="35" spans="1:2" ht="19.5" x14ac:dyDescent="0.2">
      <c r="A35" s="2" t="s">
        <v>12</v>
      </c>
      <c r="B35" s="4">
        <v>1</v>
      </c>
    </row>
    <row r="36" spans="1:2" ht="19.5" x14ac:dyDescent="0.2">
      <c r="A36" s="2" t="s">
        <v>13</v>
      </c>
      <c r="B36" s="4">
        <v>0.35</v>
      </c>
    </row>
    <row r="37" spans="1:2" ht="19.5" x14ac:dyDescent="0.2">
      <c r="A37" s="2" t="s">
        <v>14</v>
      </c>
      <c r="B37" s="4">
        <v>0.8</v>
      </c>
    </row>
    <row r="38" spans="1:2" ht="19.5" x14ac:dyDescent="0.2">
      <c r="A38" s="2" t="s">
        <v>15</v>
      </c>
      <c r="B38" s="4">
        <v>1</v>
      </c>
    </row>
    <row r="39" spans="1:2" ht="19.5" x14ac:dyDescent="0.2">
      <c r="A39" s="2" t="s">
        <v>16</v>
      </c>
      <c r="B39" s="4">
        <v>0.97058823529411764</v>
      </c>
    </row>
    <row r="40" spans="1:2" ht="19.5" x14ac:dyDescent="0.2">
      <c r="A40" s="2" t="s">
        <v>17</v>
      </c>
      <c r="B40" s="4">
        <v>1</v>
      </c>
    </row>
    <row r="41" spans="1:2" ht="19.5" x14ac:dyDescent="0.2">
      <c r="A41" s="2" t="s">
        <v>18</v>
      </c>
      <c r="B41" s="4">
        <v>1</v>
      </c>
    </row>
    <row r="42" spans="1:2" ht="19.5" x14ac:dyDescent="0.2">
      <c r="A42" s="2" t="s">
        <v>19</v>
      </c>
      <c r="B42" s="4">
        <v>0.91666666666666663</v>
      </c>
    </row>
    <row r="43" spans="1:2" ht="19.5" x14ac:dyDescent="0.2">
      <c r="A43" s="2" t="s">
        <v>20</v>
      </c>
      <c r="B43" s="4">
        <v>0.89473684210526316</v>
      </c>
    </row>
    <row r="44" spans="1:2" ht="19.5" x14ac:dyDescent="0.2">
      <c r="A44" s="2" t="s">
        <v>21</v>
      </c>
      <c r="B44" s="4">
        <v>0.22222222222222221</v>
      </c>
    </row>
    <row r="45" spans="1:2" ht="19.5" x14ac:dyDescent="0.2">
      <c r="A45" s="2" t="s">
        <v>22</v>
      </c>
      <c r="B45" s="4">
        <v>1</v>
      </c>
    </row>
    <row r="54" spans="1:2" ht="58.5" x14ac:dyDescent="0.2">
      <c r="A54" s="3" t="s">
        <v>0</v>
      </c>
      <c r="B54" s="3" t="s">
        <v>4</v>
      </c>
    </row>
    <row r="55" spans="1:2" ht="19.5" x14ac:dyDescent="0.2">
      <c r="A55" s="2" t="s">
        <v>7</v>
      </c>
      <c r="B55" s="5">
        <v>1.1904761904761904E-2</v>
      </c>
    </row>
    <row r="56" spans="1:2" ht="19.5" x14ac:dyDescent="0.2">
      <c r="A56" s="2" t="s">
        <v>8</v>
      </c>
      <c r="B56" s="5">
        <v>4.7619047619047616E-2</v>
      </c>
    </row>
    <row r="57" spans="1:2" ht="19.5" x14ac:dyDescent="0.2">
      <c r="A57" s="2" t="s">
        <v>9</v>
      </c>
      <c r="B57" s="5">
        <v>1.5873015873015872E-2</v>
      </c>
    </row>
    <row r="58" spans="1:2" ht="19.5" x14ac:dyDescent="0.2">
      <c r="A58" s="2" t="s">
        <v>11</v>
      </c>
      <c r="B58" s="5">
        <v>0.22619047619047619</v>
      </c>
    </row>
    <row r="59" spans="1:2" ht="19.5" x14ac:dyDescent="0.2">
      <c r="A59" s="2" t="s">
        <v>10</v>
      </c>
      <c r="B59" s="5">
        <v>0</v>
      </c>
    </row>
    <row r="60" spans="1:2" ht="19.5" x14ac:dyDescent="0.2">
      <c r="A60" s="2" t="s">
        <v>12</v>
      </c>
      <c r="B60" s="5">
        <v>7.1428571428571425E-2</v>
      </c>
    </row>
    <row r="61" spans="1:2" ht="19.5" x14ac:dyDescent="0.2">
      <c r="A61" s="2" t="s">
        <v>13</v>
      </c>
      <c r="B61" s="5">
        <v>7.9365079365079361E-2</v>
      </c>
    </row>
    <row r="62" spans="1:2" ht="19.5" x14ac:dyDescent="0.2">
      <c r="A62" s="2" t="s">
        <v>14</v>
      </c>
      <c r="B62" s="5">
        <v>1.984126984126984E-2</v>
      </c>
    </row>
    <row r="63" spans="1:2" ht="19.5" x14ac:dyDescent="0.2">
      <c r="A63" s="2" t="s">
        <v>15</v>
      </c>
      <c r="B63" s="5">
        <v>1.5873015873015872E-2</v>
      </c>
    </row>
    <row r="64" spans="1:2" ht="19.5" x14ac:dyDescent="0.2">
      <c r="A64" s="2" t="s">
        <v>16</v>
      </c>
      <c r="B64" s="5">
        <v>0.13492063492063491</v>
      </c>
    </row>
    <row r="65" spans="1:2" ht="19.5" x14ac:dyDescent="0.2">
      <c r="A65" s="2" t="s">
        <v>17</v>
      </c>
      <c r="B65" s="5">
        <v>1.1904761904761904E-2</v>
      </c>
    </row>
    <row r="66" spans="1:2" ht="19.5" x14ac:dyDescent="0.2">
      <c r="A66" s="2" t="s">
        <v>18</v>
      </c>
      <c r="B66" s="5">
        <v>7.1428571428571425E-2</v>
      </c>
    </row>
    <row r="67" spans="1:2" ht="19.5" x14ac:dyDescent="0.2">
      <c r="A67" s="2" t="s">
        <v>19</v>
      </c>
      <c r="B67" s="5">
        <v>9.5238095238095233E-2</v>
      </c>
    </row>
    <row r="68" spans="1:2" ht="19.5" x14ac:dyDescent="0.2">
      <c r="A68" s="2" t="s">
        <v>20</v>
      </c>
      <c r="B68" s="5">
        <v>7.5396825396825393E-2</v>
      </c>
    </row>
    <row r="69" spans="1:2" ht="19.5" x14ac:dyDescent="0.2">
      <c r="A69" s="2" t="s">
        <v>21</v>
      </c>
      <c r="B69" s="5">
        <v>3.5714285714285712E-2</v>
      </c>
    </row>
    <row r="70" spans="1:2" ht="19.5" x14ac:dyDescent="0.2">
      <c r="A70" s="2" t="s">
        <v>22</v>
      </c>
      <c r="B70" s="5">
        <v>8.7301587301587297E-2</v>
      </c>
    </row>
    <row r="71" spans="1:2" ht="19.5" x14ac:dyDescent="0.2">
      <c r="B71" s="5">
        <v>1</v>
      </c>
    </row>
  </sheetData>
  <mergeCells count="1">
    <mergeCell ref="A7:G7"/>
  </mergeCells>
  <phoneticPr fontId="4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Payam Akhavan</dc:creator>
  <cp:lastModifiedBy>Sakineh Saremi</cp:lastModifiedBy>
  <cp:lastPrinted>2021-01-20T09:51:24Z</cp:lastPrinted>
  <dcterms:created xsi:type="dcterms:W3CDTF">2019-08-06T08:35:55Z</dcterms:created>
  <dcterms:modified xsi:type="dcterms:W3CDTF">2021-02-27T10:34:22Z</dcterms:modified>
</cp:coreProperties>
</file>